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MINA MIASTA SŁUPSK\2017\"/>
    </mc:Choice>
  </mc:AlternateContent>
  <bookViews>
    <workbookView xWindow="480" yWindow="135" windowWidth="18195" windowHeight="11760"/>
  </bookViews>
  <sheets>
    <sheet name="formularz cenowy" sheetId="1" r:id="rId1"/>
  </sheets>
  <definedNames>
    <definedName name="_xlnm._FilterDatabase" localSheetId="0" hidden="1">'formularz cenowy'!$A$3:$H$42</definedName>
    <definedName name="_xlnm.Print_Area" localSheetId="0">'formularz cenowy'!$A$1:$M$51</definedName>
  </definedNames>
  <calcPr calcId="152511" iterateDelta="1E-4"/>
</workbook>
</file>

<file path=xl/calcChain.xml><?xml version="1.0" encoding="utf-8"?>
<calcChain xmlns="http://schemas.openxmlformats.org/spreadsheetml/2006/main">
  <c r="M36" i="1" l="1"/>
  <c r="M23" i="1"/>
  <c r="M18" i="1"/>
  <c r="M11" i="1"/>
  <c r="M10" i="1"/>
  <c r="M9" i="1"/>
  <c r="M8" i="1"/>
  <c r="M7" i="1"/>
  <c r="M6" i="1"/>
  <c r="K20" i="1"/>
  <c r="M20" i="1" s="1"/>
  <c r="K39" i="1"/>
  <c r="M39" i="1" s="1"/>
  <c r="K38" i="1"/>
  <c r="M38" i="1" s="1"/>
  <c r="K37" i="1"/>
  <c r="M37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5" i="1"/>
  <c r="M25" i="1" s="1"/>
  <c r="K22" i="1"/>
  <c r="M22" i="1" s="1"/>
  <c r="K21" i="1"/>
  <c r="M21" i="1" s="1"/>
  <c r="K17" i="1"/>
  <c r="M17" i="1" s="1"/>
  <c r="K16" i="1"/>
  <c r="M16" i="1" s="1"/>
  <c r="K15" i="1"/>
  <c r="M15" i="1" s="1"/>
  <c r="M27" i="1"/>
  <c r="M26" i="1"/>
  <c r="M24" i="1"/>
  <c r="M19" i="1"/>
  <c r="M14" i="1"/>
  <c r="M13" i="1"/>
  <c r="M12" i="1"/>
  <c r="K41" i="1"/>
  <c r="M41" i="1" s="1"/>
  <c r="K40" i="1"/>
  <c r="M40" i="1" s="1"/>
  <c r="M5" i="1"/>
  <c r="M42" i="1" l="1"/>
</calcChain>
</file>

<file path=xl/comments1.xml><?xml version="1.0" encoding="utf-8"?>
<comments xmlns="http://schemas.openxmlformats.org/spreadsheetml/2006/main">
  <authors>
    <author>Anna Rudź-Górska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wartość podana przez Klienta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s.u.zmniejszona przez klienta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wartość podana przez klienta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wartość podana przez klienta</t>
        </r>
      </text>
    </comment>
  </commentList>
</comments>
</file>

<file path=xl/sharedStrings.xml><?xml version="1.0" encoding="utf-8"?>
<sst xmlns="http://schemas.openxmlformats.org/spreadsheetml/2006/main" count="272" uniqueCount="130">
  <si>
    <t>Miejski Ośrodek Pomocy Rodzinie w Słupsku</t>
  </si>
  <si>
    <t>Lp.</t>
  </si>
  <si>
    <t>Nr rej.</t>
  </si>
  <si>
    <t>Marka</t>
  </si>
  <si>
    <t>Ilość miejsc</t>
  </si>
  <si>
    <t>Zakres ubezpieczenia</t>
  </si>
  <si>
    <t>GS08206</t>
  </si>
  <si>
    <t>GS18781</t>
  </si>
  <si>
    <t>JEDNOSTKA</t>
  </si>
  <si>
    <t>Fiat Punto</t>
  </si>
  <si>
    <t>Volkswagen T4</t>
  </si>
  <si>
    <t>Renault Trafic</t>
  </si>
  <si>
    <t xml:space="preserve">Volkswagen </t>
  </si>
  <si>
    <t>Citroen Berlingo</t>
  </si>
  <si>
    <t>SAM</t>
  </si>
  <si>
    <t>OC</t>
  </si>
  <si>
    <t>TRAMP TRAIL</t>
  </si>
  <si>
    <t>NEPTUN-SORELPOL</t>
  </si>
  <si>
    <t>Toyota</t>
  </si>
  <si>
    <t>GS71790</t>
  </si>
  <si>
    <t>Renault</t>
  </si>
  <si>
    <t>Państwowy Teatr Lalki TĘCZA</t>
  </si>
  <si>
    <t>GS1897A</t>
  </si>
  <si>
    <t>ZPC</t>
  </si>
  <si>
    <t>GS38850</t>
  </si>
  <si>
    <t>MERCEDES</t>
  </si>
  <si>
    <t>Nowy Teatr im. Witkacego</t>
  </si>
  <si>
    <t>GS09217</t>
  </si>
  <si>
    <t>GS37753</t>
  </si>
  <si>
    <t>GS42918</t>
  </si>
  <si>
    <t>GS06061</t>
  </si>
  <si>
    <t>GS23913</t>
  </si>
  <si>
    <t>GS0097A</t>
  </si>
  <si>
    <t>GS0434A</t>
  </si>
  <si>
    <t>GS1312A</t>
  </si>
  <si>
    <t>Miejska Biblioteka Publiczna</t>
  </si>
  <si>
    <t>GS48556</t>
  </si>
  <si>
    <t>FORD</t>
  </si>
  <si>
    <t>GS57920</t>
  </si>
  <si>
    <t>GS36463</t>
  </si>
  <si>
    <t>VOLKSWAGEN</t>
  </si>
  <si>
    <t>SGE0748</t>
  </si>
  <si>
    <t>Słupski Ośrodek Sportu i Rekreacji w Słupsku</t>
  </si>
  <si>
    <t>GS645C</t>
  </si>
  <si>
    <t>GS0423A</t>
  </si>
  <si>
    <t>GS28014</t>
  </si>
  <si>
    <t>GS1531A</t>
  </si>
  <si>
    <t>JOHN DEERE (USA)</t>
  </si>
  <si>
    <t>b/n</t>
  </si>
  <si>
    <t>Melex 967</t>
  </si>
  <si>
    <t>Centrum Kształcenia Praktycznego</t>
  </si>
  <si>
    <t>Miasto Słupsk</t>
  </si>
  <si>
    <t>Peugeot Partner</t>
  </si>
  <si>
    <t>GS36222</t>
  </si>
  <si>
    <t>Dacia Logan</t>
  </si>
  <si>
    <t>GS33311</t>
  </si>
  <si>
    <t>VW Transporter</t>
  </si>
  <si>
    <t>GS18783</t>
  </si>
  <si>
    <t>Skoda SuperB</t>
  </si>
  <si>
    <t>GS55555</t>
  </si>
  <si>
    <t>GS41000</t>
  </si>
  <si>
    <t>Skoda Octawia</t>
  </si>
  <si>
    <t>GS65555</t>
  </si>
  <si>
    <t>Renault Espace</t>
  </si>
  <si>
    <t>VW Caddy</t>
  </si>
  <si>
    <t>GS50986</t>
  </si>
  <si>
    <t>5 + 2 dla osób zatrzymanych</t>
  </si>
  <si>
    <t>xxx</t>
  </si>
  <si>
    <t>Słupski Ośrodek Kultury</t>
  </si>
  <si>
    <t>GS28113</t>
  </si>
  <si>
    <t>GS62026</t>
  </si>
  <si>
    <t>Ford</t>
  </si>
  <si>
    <t>GS46172</t>
  </si>
  <si>
    <t>Dom Pomocy Społecznej "Leśna Oaza"</t>
  </si>
  <si>
    <t>Zarząd Infrastruktury Miejskiej w Słupsku</t>
  </si>
  <si>
    <t>MELEX</t>
  </si>
  <si>
    <t>OC AC</t>
  </si>
  <si>
    <t>OC AC NNW</t>
  </si>
  <si>
    <t>OC NNW</t>
  </si>
  <si>
    <t>GS83427</t>
  </si>
  <si>
    <t>ISUZU</t>
  </si>
  <si>
    <t xml:space="preserve">OC AC NNW </t>
  </si>
  <si>
    <t xml:space="preserve">OC NNW </t>
  </si>
  <si>
    <t>13-04-2017</t>
  </si>
  <si>
    <t>09-04-2017</t>
  </si>
  <si>
    <t>04-05-2017</t>
  </si>
  <si>
    <t>26-05-2017</t>
  </si>
  <si>
    <t>11-06-2017</t>
  </si>
  <si>
    <t>28-06-2017</t>
  </si>
  <si>
    <t>26-06-2017</t>
  </si>
  <si>
    <t>23-07-2017</t>
  </si>
  <si>
    <t>17-09-2017</t>
  </si>
  <si>
    <t>01-10-2017</t>
  </si>
  <si>
    <t>29-09-2017</t>
  </si>
  <si>
    <t>05-10-2017</t>
  </si>
  <si>
    <t>12-10-2017</t>
  </si>
  <si>
    <t>18-10-2017</t>
  </si>
  <si>
    <t>GS07867</t>
  </si>
  <si>
    <t>19-11-2017</t>
  </si>
  <si>
    <t>19-12-2017</t>
  </si>
  <si>
    <t>Renault Master</t>
  </si>
  <si>
    <t>21-12-2017</t>
  </si>
  <si>
    <t>30-12-2017</t>
  </si>
  <si>
    <t>18-12-2017</t>
  </si>
  <si>
    <t>17-01-2018</t>
  </si>
  <si>
    <t>16-01-2018</t>
  </si>
  <si>
    <t>GS33698</t>
  </si>
  <si>
    <t>Renault Kangoo</t>
  </si>
  <si>
    <t>14-01-2018</t>
  </si>
  <si>
    <t>30-01-2018</t>
  </si>
  <si>
    <t>01-02-2018</t>
  </si>
  <si>
    <t>06-02-2018</t>
  </si>
  <si>
    <t>15-02-2018</t>
  </si>
  <si>
    <t>25-01-2018</t>
  </si>
  <si>
    <t>24-02-2018</t>
  </si>
  <si>
    <t>31-01-2018</t>
  </si>
  <si>
    <t>17-02-2018</t>
  </si>
  <si>
    <t>Formularz cenowy</t>
  </si>
  <si>
    <t>Składka brutto za ubezp. OC</t>
  </si>
  <si>
    <t>Stawka % za ubezp. AC</t>
  </si>
  <si>
    <t>Składka brutto za ubezp. NNW</t>
  </si>
  <si>
    <t>Łączna składka brutto</t>
  </si>
  <si>
    <t xml:space="preserve">Koniec okresu ubezpieczenia </t>
  </si>
  <si>
    <t xml:space="preserve">Wartość pojazdu  </t>
  </si>
  <si>
    <t xml:space="preserve"> Składka brutto za ubezp. AC  (obliczona wg stawki procentowej z kolumny nr 10 i wartości  danego pojazdu z kolumny nr 6)</t>
  </si>
  <si>
    <t>..............................................</t>
  </si>
  <si>
    <t>………………………………………………………………………………………….</t>
  </si>
  <si>
    <t>miejscowość i data</t>
  </si>
  <si>
    <t>podpis osoby/osób uprawnionej do reprezentowania wykonawcy</t>
  </si>
  <si>
    <t>Cena oferty brutto (suma łączna składek ze wszystkich pozycji podanych w kolumnie nr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</si>
</sst>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#,##0.00\ _z_ł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7" fillId="0" borderId="0" xfId="0" applyFont="1"/>
    <xf numFmtId="0" fontId="9" fillId="4" borderId="1" xfId="1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4" fontId="2" fillId="1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10" borderId="3" xfId="0" applyNumberFormat="1" applyFont="1" applyFill="1" applyBorder="1" applyAlignment="1">
      <alignment horizontal="center" vertical="center" wrapText="1"/>
    </xf>
    <xf numFmtId="9" fontId="2" fillId="0" borderId="1" xfId="6" applyFont="1" applyBorder="1" applyAlignment="1">
      <alignment horizontal="center" vertical="center"/>
    </xf>
    <xf numFmtId="44" fontId="2" fillId="10" borderId="6" xfId="0" applyNumberFormat="1" applyFont="1" applyFill="1" applyBorder="1" applyAlignment="1">
      <alignment horizontal="center" vertical="center" wrapText="1"/>
    </xf>
    <xf numFmtId="9" fontId="2" fillId="0" borderId="6" xfId="6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10" borderId="7" xfId="0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166" fontId="10" fillId="0" borderId="0" xfId="1" applyNumberFormat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9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9" fillId="13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9" fillId="1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7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2" fillId="14" borderId="1" xfId="1" applyFont="1" applyFill="1" applyBorder="1" applyAlignment="1">
      <alignment horizontal="center" vertical="center" wrapText="1"/>
    </xf>
    <xf numFmtId="166" fontId="12" fillId="14" borderId="1" xfId="1" applyNumberFormat="1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10" fontId="12" fillId="14" borderId="4" xfId="0" applyNumberFormat="1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left"/>
    </xf>
    <xf numFmtId="44" fontId="7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4" fontId="2" fillId="0" borderId="0" xfId="0" applyNumberFormat="1" applyFont="1" applyAlignment="1">
      <alignment horizontal="center" vertical="center"/>
    </xf>
  </cellXfs>
  <cellStyles count="7">
    <cellStyle name="Dziesiętny 2" xfId="4"/>
    <cellStyle name="Excel Built-in Normal" xfId="2"/>
    <cellStyle name="Normalny" xfId="0" builtinId="0"/>
    <cellStyle name="Normalny 2" xfId="1"/>
    <cellStyle name="Normalny 3" xfId="3"/>
    <cellStyle name="Procentowy" xfId="6" builtinId="5"/>
    <cellStyle name="Walu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N47"/>
  <sheetViews>
    <sheetView tabSelected="1" view="pageBreakPreview" zoomScale="75" zoomScaleNormal="100" zoomScaleSheetLayoutView="75" workbookViewId="0">
      <selection activeCell="C42" sqref="C42"/>
    </sheetView>
  </sheetViews>
  <sheetFormatPr defaultRowHeight="12.75" x14ac:dyDescent="0.2"/>
  <cols>
    <col min="1" max="1" width="5.5703125" style="3" customWidth="1"/>
    <col min="2" max="2" width="37.140625" style="1" bestFit="1" customWidth="1"/>
    <col min="3" max="3" width="12.7109375" style="1" bestFit="1" customWidth="1"/>
    <col min="4" max="4" width="16.28515625" style="1" bestFit="1" customWidth="1"/>
    <col min="5" max="5" width="12.28515625" style="1" customWidth="1"/>
    <col min="6" max="6" width="11.85546875" style="2" customWidth="1"/>
    <col min="7" max="7" width="18.140625" style="1" customWidth="1"/>
    <col min="8" max="8" width="16.140625" style="3" customWidth="1"/>
    <col min="9" max="9" width="14.140625" style="1" customWidth="1"/>
    <col min="10" max="10" width="9.140625" style="1"/>
    <col min="11" max="11" width="18.7109375" style="1" customWidth="1"/>
    <col min="12" max="16384" width="9.140625" style="1"/>
  </cols>
  <sheetData>
    <row r="2" spans="1:13" ht="20.25" customHeight="1" thickBot="1" x14ac:dyDescent="0.3">
      <c r="A2" s="55" t="s">
        <v>117</v>
      </c>
      <c r="B2" s="17"/>
      <c r="C2" s="17"/>
      <c r="D2" s="17"/>
      <c r="E2" s="17"/>
      <c r="F2" s="18"/>
      <c r="G2" s="17"/>
      <c r="H2" s="19"/>
    </row>
    <row r="3" spans="1:13" s="21" customFormat="1" ht="111.75" customHeight="1" thickTop="1" x14ac:dyDescent="0.25">
      <c r="A3" s="50" t="s">
        <v>1</v>
      </c>
      <c r="B3" s="50" t="s">
        <v>8</v>
      </c>
      <c r="C3" s="50" t="s">
        <v>2</v>
      </c>
      <c r="D3" s="50" t="s">
        <v>3</v>
      </c>
      <c r="E3" s="50" t="s">
        <v>4</v>
      </c>
      <c r="F3" s="51" t="s">
        <v>123</v>
      </c>
      <c r="G3" s="50" t="s">
        <v>5</v>
      </c>
      <c r="H3" s="50" t="s">
        <v>122</v>
      </c>
      <c r="I3" s="52" t="s">
        <v>118</v>
      </c>
      <c r="J3" s="53" t="s">
        <v>119</v>
      </c>
      <c r="K3" s="52" t="s">
        <v>124</v>
      </c>
      <c r="L3" s="52" t="s">
        <v>120</v>
      </c>
      <c r="M3" s="54" t="s">
        <v>121</v>
      </c>
    </row>
    <row r="4" spans="1:13" s="22" customForma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4">
        <v>8</v>
      </c>
      <c r="I4" s="4">
        <v>9</v>
      </c>
      <c r="J4" s="6">
        <v>10</v>
      </c>
      <c r="K4" s="6">
        <v>11</v>
      </c>
      <c r="L4" s="6">
        <v>12</v>
      </c>
      <c r="M4" s="7">
        <v>13</v>
      </c>
    </row>
    <row r="5" spans="1:13" s="21" customFormat="1" ht="29.25" customHeight="1" x14ac:dyDescent="0.25">
      <c r="A5" s="23">
        <v>1</v>
      </c>
      <c r="B5" s="24" t="s">
        <v>50</v>
      </c>
      <c r="C5" s="20" t="s">
        <v>38</v>
      </c>
      <c r="D5" s="23" t="s">
        <v>9</v>
      </c>
      <c r="E5" s="23">
        <v>5</v>
      </c>
      <c r="F5" s="25" t="s">
        <v>67</v>
      </c>
      <c r="G5" s="23" t="s">
        <v>15</v>
      </c>
      <c r="H5" s="26" t="s">
        <v>114</v>
      </c>
      <c r="I5" s="8">
        <v>0</v>
      </c>
      <c r="J5" s="9" t="s">
        <v>67</v>
      </c>
      <c r="K5" s="9" t="s">
        <v>67</v>
      </c>
      <c r="L5" s="56" t="s">
        <v>67</v>
      </c>
      <c r="M5" s="10">
        <f>I5</f>
        <v>0</v>
      </c>
    </row>
    <row r="6" spans="1:13" s="21" customFormat="1" ht="29.25" customHeight="1" x14ac:dyDescent="0.25">
      <c r="A6" s="23">
        <v>2</v>
      </c>
      <c r="B6" s="24" t="s">
        <v>50</v>
      </c>
      <c r="C6" s="20" t="s">
        <v>39</v>
      </c>
      <c r="D6" s="23" t="s">
        <v>9</v>
      </c>
      <c r="E6" s="23">
        <v>5</v>
      </c>
      <c r="F6" s="25" t="s">
        <v>67</v>
      </c>
      <c r="G6" s="23" t="s">
        <v>82</v>
      </c>
      <c r="H6" s="26" t="s">
        <v>88</v>
      </c>
      <c r="I6" s="8">
        <v>0</v>
      </c>
      <c r="J6" s="9" t="s">
        <v>67</v>
      </c>
      <c r="K6" s="9" t="s">
        <v>67</v>
      </c>
      <c r="L6" s="8">
        <v>0</v>
      </c>
      <c r="M6" s="11">
        <f>I6+L6</f>
        <v>0</v>
      </c>
    </row>
    <row r="7" spans="1:13" s="21" customFormat="1" ht="29.25" customHeight="1" x14ac:dyDescent="0.25">
      <c r="A7" s="23">
        <v>3</v>
      </c>
      <c r="B7" s="24" t="s">
        <v>50</v>
      </c>
      <c r="C7" s="20" t="s">
        <v>27</v>
      </c>
      <c r="D7" s="23" t="s">
        <v>10</v>
      </c>
      <c r="E7" s="23">
        <v>8</v>
      </c>
      <c r="F7" s="25" t="s">
        <v>67</v>
      </c>
      <c r="G7" s="23" t="s">
        <v>78</v>
      </c>
      <c r="H7" s="26" t="s">
        <v>111</v>
      </c>
      <c r="I7" s="8">
        <v>0</v>
      </c>
      <c r="J7" s="9" t="s">
        <v>67</v>
      </c>
      <c r="K7" s="9" t="s">
        <v>67</v>
      </c>
      <c r="L7" s="8">
        <v>0</v>
      </c>
      <c r="M7" s="11">
        <f t="shared" ref="M7:M11" si="0">I7+L7</f>
        <v>0</v>
      </c>
    </row>
    <row r="8" spans="1:13" s="21" customFormat="1" ht="29.25" customHeight="1" x14ac:dyDescent="0.25">
      <c r="A8" s="23">
        <v>4</v>
      </c>
      <c r="B8" s="24" t="s">
        <v>50</v>
      </c>
      <c r="C8" s="20" t="s">
        <v>28</v>
      </c>
      <c r="D8" s="23" t="s">
        <v>100</v>
      </c>
      <c r="E8" s="23">
        <v>18</v>
      </c>
      <c r="F8" s="25" t="s">
        <v>67</v>
      </c>
      <c r="G8" s="23" t="s">
        <v>78</v>
      </c>
      <c r="H8" s="26" t="s">
        <v>90</v>
      </c>
      <c r="I8" s="8">
        <v>0</v>
      </c>
      <c r="J8" s="9" t="s">
        <v>67</v>
      </c>
      <c r="K8" s="9" t="s">
        <v>67</v>
      </c>
      <c r="L8" s="8">
        <v>0</v>
      </c>
      <c r="M8" s="11">
        <f t="shared" si="0"/>
        <v>0</v>
      </c>
    </row>
    <row r="9" spans="1:13" s="21" customFormat="1" ht="29.25" customHeight="1" x14ac:dyDescent="0.25">
      <c r="A9" s="23">
        <v>5</v>
      </c>
      <c r="B9" s="24" t="s">
        <v>50</v>
      </c>
      <c r="C9" s="20" t="s">
        <v>29</v>
      </c>
      <c r="D9" s="23" t="s">
        <v>11</v>
      </c>
      <c r="E9" s="23">
        <v>3</v>
      </c>
      <c r="F9" s="25" t="s">
        <v>67</v>
      </c>
      <c r="G9" s="23" t="s">
        <v>78</v>
      </c>
      <c r="H9" s="26" t="s">
        <v>89</v>
      </c>
      <c r="I9" s="8">
        <v>0</v>
      </c>
      <c r="J9" s="9" t="s">
        <v>67</v>
      </c>
      <c r="K9" s="9" t="s">
        <v>67</v>
      </c>
      <c r="L9" s="8">
        <v>0</v>
      </c>
      <c r="M9" s="11">
        <f t="shared" si="0"/>
        <v>0</v>
      </c>
    </row>
    <row r="10" spans="1:13" s="21" customFormat="1" ht="29.25" customHeight="1" x14ac:dyDescent="0.25">
      <c r="A10" s="23">
        <v>6</v>
      </c>
      <c r="B10" s="24" t="s">
        <v>50</v>
      </c>
      <c r="C10" s="20" t="s">
        <v>30</v>
      </c>
      <c r="D10" s="23" t="s">
        <v>12</v>
      </c>
      <c r="E10" s="23">
        <v>3</v>
      </c>
      <c r="F10" s="25" t="s">
        <v>67</v>
      </c>
      <c r="G10" s="23" t="s">
        <v>78</v>
      </c>
      <c r="H10" s="26" t="s">
        <v>112</v>
      </c>
      <c r="I10" s="8">
        <v>0</v>
      </c>
      <c r="J10" s="9" t="s">
        <v>67</v>
      </c>
      <c r="K10" s="9" t="s">
        <v>67</v>
      </c>
      <c r="L10" s="8">
        <v>0</v>
      </c>
      <c r="M10" s="11">
        <f t="shared" si="0"/>
        <v>0</v>
      </c>
    </row>
    <row r="11" spans="1:13" s="21" customFormat="1" ht="29.25" customHeight="1" x14ac:dyDescent="0.25">
      <c r="A11" s="23">
        <v>7</v>
      </c>
      <c r="B11" s="24" t="s">
        <v>50</v>
      </c>
      <c r="C11" s="20" t="s">
        <v>31</v>
      </c>
      <c r="D11" s="23" t="s">
        <v>13</v>
      </c>
      <c r="E11" s="23">
        <v>5</v>
      </c>
      <c r="F11" s="25" t="s">
        <v>67</v>
      </c>
      <c r="G11" s="23" t="s">
        <v>78</v>
      </c>
      <c r="H11" s="26" t="s">
        <v>113</v>
      </c>
      <c r="I11" s="8">
        <v>0</v>
      </c>
      <c r="J11" s="9" t="s">
        <v>67</v>
      </c>
      <c r="K11" s="9" t="s">
        <v>67</v>
      </c>
      <c r="L11" s="8">
        <v>0</v>
      </c>
      <c r="M11" s="11">
        <f t="shared" si="0"/>
        <v>0</v>
      </c>
    </row>
    <row r="12" spans="1:13" s="21" customFormat="1" ht="29.25" customHeight="1" x14ac:dyDescent="0.25">
      <c r="A12" s="23">
        <v>8</v>
      </c>
      <c r="B12" s="24" t="s">
        <v>50</v>
      </c>
      <c r="C12" s="20" t="s">
        <v>32</v>
      </c>
      <c r="D12" s="23" t="s">
        <v>14</v>
      </c>
      <c r="E12" s="23" t="s">
        <v>67</v>
      </c>
      <c r="F12" s="25" t="s">
        <v>67</v>
      </c>
      <c r="G12" s="23" t="s">
        <v>15</v>
      </c>
      <c r="H12" s="26" t="s">
        <v>104</v>
      </c>
      <c r="I12" s="8">
        <v>0</v>
      </c>
      <c r="J12" s="9" t="s">
        <v>67</v>
      </c>
      <c r="K12" s="9" t="s">
        <v>67</v>
      </c>
      <c r="L12" s="56" t="s">
        <v>67</v>
      </c>
      <c r="M12" s="10">
        <f t="shared" ref="M12:M14" si="1">I12</f>
        <v>0</v>
      </c>
    </row>
    <row r="13" spans="1:13" s="21" customFormat="1" ht="29.25" customHeight="1" x14ac:dyDescent="0.25">
      <c r="A13" s="23">
        <v>9</v>
      </c>
      <c r="B13" s="24" t="s">
        <v>50</v>
      </c>
      <c r="C13" s="20" t="s">
        <v>33</v>
      </c>
      <c r="D13" s="23" t="s">
        <v>16</v>
      </c>
      <c r="E13" s="23" t="s">
        <v>67</v>
      </c>
      <c r="F13" s="25" t="s">
        <v>67</v>
      </c>
      <c r="G13" s="23" t="s">
        <v>15</v>
      </c>
      <c r="H13" s="26" t="s">
        <v>104</v>
      </c>
      <c r="I13" s="8">
        <v>0</v>
      </c>
      <c r="J13" s="9" t="s">
        <v>67</v>
      </c>
      <c r="K13" s="9" t="s">
        <v>67</v>
      </c>
      <c r="L13" s="56" t="s">
        <v>67</v>
      </c>
      <c r="M13" s="10">
        <f t="shared" si="1"/>
        <v>0</v>
      </c>
    </row>
    <row r="14" spans="1:13" s="21" customFormat="1" ht="29.25" customHeight="1" x14ac:dyDescent="0.25">
      <c r="A14" s="23">
        <v>10</v>
      </c>
      <c r="B14" s="24" t="s">
        <v>50</v>
      </c>
      <c r="C14" s="20" t="s">
        <v>34</v>
      </c>
      <c r="D14" s="23" t="s">
        <v>17</v>
      </c>
      <c r="E14" s="23" t="s">
        <v>67</v>
      </c>
      <c r="F14" s="25" t="s">
        <v>67</v>
      </c>
      <c r="G14" s="23" t="s">
        <v>15</v>
      </c>
      <c r="H14" s="26" t="s">
        <v>110</v>
      </c>
      <c r="I14" s="8">
        <v>0</v>
      </c>
      <c r="J14" s="9" t="s">
        <v>67</v>
      </c>
      <c r="K14" s="9" t="s">
        <v>67</v>
      </c>
      <c r="L14" s="56" t="s">
        <v>67</v>
      </c>
      <c r="M14" s="10">
        <f t="shared" si="1"/>
        <v>0</v>
      </c>
    </row>
    <row r="15" spans="1:13" s="21" customFormat="1" ht="29.25" customHeight="1" x14ac:dyDescent="0.25">
      <c r="A15" s="23">
        <v>11</v>
      </c>
      <c r="B15" s="27" t="s">
        <v>0</v>
      </c>
      <c r="C15" s="20" t="s">
        <v>97</v>
      </c>
      <c r="D15" s="23" t="s">
        <v>18</v>
      </c>
      <c r="E15" s="23">
        <v>5</v>
      </c>
      <c r="F15" s="28">
        <v>7400</v>
      </c>
      <c r="G15" s="23" t="s">
        <v>77</v>
      </c>
      <c r="H15" s="26" t="s">
        <v>91</v>
      </c>
      <c r="I15" s="8">
        <v>0</v>
      </c>
      <c r="J15" s="12">
        <v>0</v>
      </c>
      <c r="K15" s="8">
        <f t="shared" ref="K15:L17" si="2">F15*J15</f>
        <v>0</v>
      </c>
      <c r="L15" s="8">
        <v>0</v>
      </c>
      <c r="M15" s="10">
        <f>I15+K15+L15</f>
        <v>0</v>
      </c>
    </row>
    <row r="16" spans="1:13" s="21" customFormat="1" ht="29.25" customHeight="1" x14ac:dyDescent="0.25">
      <c r="A16" s="23">
        <v>12</v>
      </c>
      <c r="B16" s="27" t="s">
        <v>0</v>
      </c>
      <c r="C16" s="20" t="s">
        <v>6</v>
      </c>
      <c r="D16" s="23" t="s">
        <v>18</v>
      </c>
      <c r="E16" s="23">
        <v>5</v>
      </c>
      <c r="F16" s="29">
        <v>7500</v>
      </c>
      <c r="G16" s="23" t="s">
        <v>77</v>
      </c>
      <c r="H16" s="26" t="s">
        <v>96</v>
      </c>
      <c r="I16" s="8">
        <v>0</v>
      </c>
      <c r="J16" s="12">
        <v>0</v>
      </c>
      <c r="K16" s="8">
        <f t="shared" si="2"/>
        <v>0</v>
      </c>
      <c r="L16" s="8">
        <v>0</v>
      </c>
      <c r="M16" s="10">
        <f t="shared" ref="M16:M17" si="3">I16+K16+L16</f>
        <v>0</v>
      </c>
    </row>
    <row r="17" spans="1:13" s="21" customFormat="1" ht="29.25" customHeight="1" x14ac:dyDescent="0.25">
      <c r="A17" s="23">
        <v>13</v>
      </c>
      <c r="B17" s="27" t="s">
        <v>0</v>
      </c>
      <c r="C17" s="20" t="s">
        <v>19</v>
      </c>
      <c r="D17" s="23" t="s">
        <v>20</v>
      </c>
      <c r="E17" s="23">
        <v>9</v>
      </c>
      <c r="F17" s="28">
        <v>70200</v>
      </c>
      <c r="G17" s="23" t="s">
        <v>77</v>
      </c>
      <c r="H17" s="26" t="s">
        <v>99</v>
      </c>
      <c r="I17" s="8">
        <v>0</v>
      </c>
      <c r="J17" s="12">
        <v>0</v>
      </c>
      <c r="K17" s="8">
        <f t="shared" si="2"/>
        <v>0</v>
      </c>
      <c r="L17" s="8">
        <v>0</v>
      </c>
      <c r="M17" s="10">
        <f t="shared" si="3"/>
        <v>0</v>
      </c>
    </row>
    <row r="18" spans="1:13" s="21" customFormat="1" ht="29.25" customHeight="1" x14ac:dyDescent="0.25">
      <c r="A18" s="23">
        <v>14</v>
      </c>
      <c r="B18" s="30" t="s">
        <v>21</v>
      </c>
      <c r="C18" s="20" t="s">
        <v>79</v>
      </c>
      <c r="D18" s="23" t="s">
        <v>80</v>
      </c>
      <c r="E18" s="23">
        <v>18</v>
      </c>
      <c r="F18" s="28" t="s">
        <v>67</v>
      </c>
      <c r="G18" s="23" t="s">
        <v>78</v>
      </c>
      <c r="H18" s="26" t="s">
        <v>83</v>
      </c>
      <c r="I18" s="8">
        <v>0</v>
      </c>
      <c r="J18" s="9" t="s">
        <v>67</v>
      </c>
      <c r="K18" s="9" t="s">
        <v>67</v>
      </c>
      <c r="L18" s="8">
        <v>0</v>
      </c>
      <c r="M18" s="11">
        <f>I18+L18</f>
        <v>0</v>
      </c>
    </row>
    <row r="19" spans="1:13" s="21" customFormat="1" ht="21.75" customHeight="1" x14ac:dyDescent="0.25">
      <c r="A19" s="23">
        <v>15</v>
      </c>
      <c r="B19" s="31" t="s">
        <v>26</v>
      </c>
      <c r="C19" s="20" t="s">
        <v>22</v>
      </c>
      <c r="D19" s="23" t="s">
        <v>23</v>
      </c>
      <c r="E19" s="23" t="s">
        <v>67</v>
      </c>
      <c r="F19" s="29" t="s">
        <v>67</v>
      </c>
      <c r="G19" s="32" t="s">
        <v>15</v>
      </c>
      <c r="H19" s="33" t="s">
        <v>93</v>
      </c>
      <c r="I19" s="8">
        <v>0</v>
      </c>
      <c r="J19" s="9" t="s">
        <v>67</v>
      </c>
      <c r="K19" s="9" t="s">
        <v>67</v>
      </c>
      <c r="L19" s="56" t="s">
        <v>67</v>
      </c>
      <c r="M19" s="10">
        <f>I19</f>
        <v>0</v>
      </c>
    </row>
    <row r="20" spans="1:13" s="21" customFormat="1" ht="29.25" customHeight="1" x14ac:dyDescent="0.25">
      <c r="A20" s="23">
        <v>16</v>
      </c>
      <c r="B20" s="31" t="s">
        <v>26</v>
      </c>
      <c r="C20" s="20" t="s">
        <v>24</v>
      </c>
      <c r="D20" s="23" t="s">
        <v>25</v>
      </c>
      <c r="E20" s="23">
        <v>9</v>
      </c>
      <c r="F20" s="28">
        <v>38400</v>
      </c>
      <c r="G20" s="23" t="s">
        <v>81</v>
      </c>
      <c r="H20" s="26" t="s">
        <v>95</v>
      </c>
      <c r="I20" s="8">
        <v>0</v>
      </c>
      <c r="J20" s="12">
        <v>0</v>
      </c>
      <c r="K20" s="8">
        <f>F20*J20</f>
        <v>0</v>
      </c>
      <c r="L20" s="8">
        <v>0</v>
      </c>
      <c r="M20" s="10">
        <f t="shared" ref="M20" si="4">I20+K20+L20</f>
        <v>0</v>
      </c>
    </row>
    <row r="21" spans="1:13" s="21" customFormat="1" ht="29.25" customHeight="1" x14ac:dyDescent="0.25">
      <c r="A21" s="23">
        <v>17</v>
      </c>
      <c r="B21" s="34" t="s">
        <v>35</v>
      </c>
      <c r="C21" s="20" t="s">
        <v>36</v>
      </c>
      <c r="D21" s="23" t="s">
        <v>37</v>
      </c>
      <c r="E21" s="26">
        <v>6</v>
      </c>
      <c r="F21" s="29">
        <v>31200</v>
      </c>
      <c r="G21" s="23" t="s">
        <v>77</v>
      </c>
      <c r="H21" s="26" t="s">
        <v>86</v>
      </c>
      <c r="I21" s="8">
        <v>0</v>
      </c>
      <c r="J21" s="12">
        <v>0</v>
      </c>
      <c r="K21" s="8">
        <f t="shared" ref="K21:K22" si="5">F21*J21</f>
        <v>0</v>
      </c>
      <c r="L21" s="8">
        <v>0</v>
      </c>
      <c r="M21" s="10">
        <f t="shared" ref="M21:M22" si="6">I21+K21+L21</f>
        <v>0</v>
      </c>
    </row>
    <row r="22" spans="1:13" s="21" customFormat="1" ht="29.25" customHeight="1" x14ac:dyDescent="0.25">
      <c r="A22" s="23">
        <v>18</v>
      </c>
      <c r="B22" s="35" t="s">
        <v>42</v>
      </c>
      <c r="C22" s="20" t="s">
        <v>43</v>
      </c>
      <c r="D22" s="23" t="s">
        <v>47</v>
      </c>
      <c r="E22" s="23">
        <v>1</v>
      </c>
      <c r="F22" s="29">
        <v>35000</v>
      </c>
      <c r="G22" s="23" t="s">
        <v>77</v>
      </c>
      <c r="H22" s="26" t="s">
        <v>116</v>
      </c>
      <c r="I22" s="8">
        <v>0</v>
      </c>
      <c r="J22" s="12">
        <v>0</v>
      </c>
      <c r="K22" s="8">
        <f t="shared" si="5"/>
        <v>0</v>
      </c>
      <c r="L22" s="8">
        <v>0</v>
      </c>
      <c r="M22" s="10">
        <f t="shared" si="6"/>
        <v>0</v>
      </c>
    </row>
    <row r="23" spans="1:13" s="21" customFormat="1" ht="29.25" customHeight="1" x14ac:dyDescent="0.25">
      <c r="A23" s="23">
        <v>19</v>
      </c>
      <c r="B23" s="35" t="s">
        <v>42</v>
      </c>
      <c r="C23" s="36" t="s">
        <v>48</v>
      </c>
      <c r="D23" s="37" t="s">
        <v>49</v>
      </c>
      <c r="E23" s="37">
        <v>2</v>
      </c>
      <c r="F23" s="38" t="s">
        <v>67</v>
      </c>
      <c r="G23" s="23" t="s">
        <v>78</v>
      </c>
      <c r="H23" s="26" t="s">
        <v>92</v>
      </c>
      <c r="I23" s="8">
        <v>0</v>
      </c>
      <c r="J23" s="9" t="s">
        <v>67</v>
      </c>
      <c r="K23" s="9" t="s">
        <v>67</v>
      </c>
      <c r="L23" s="8">
        <v>0</v>
      </c>
      <c r="M23" s="11">
        <f>I23+L23</f>
        <v>0</v>
      </c>
    </row>
    <row r="24" spans="1:13" s="21" customFormat="1" ht="29.25" customHeight="1" x14ac:dyDescent="0.25">
      <c r="A24" s="23">
        <v>20</v>
      </c>
      <c r="B24" s="35" t="s">
        <v>42</v>
      </c>
      <c r="C24" s="36" t="s">
        <v>44</v>
      </c>
      <c r="D24" s="37" t="s">
        <v>16</v>
      </c>
      <c r="E24" s="23" t="s">
        <v>67</v>
      </c>
      <c r="F24" s="38" t="s">
        <v>67</v>
      </c>
      <c r="G24" s="37" t="s">
        <v>15</v>
      </c>
      <c r="H24" s="26" t="s">
        <v>105</v>
      </c>
      <c r="I24" s="8">
        <v>0</v>
      </c>
      <c r="J24" s="9" t="s">
        <v>67</v>
      </c>
      <c r="K24" s="9" t="s">
        <v>67</v>
      </c>
      <c r="L24" s="56" t="s">
        <v>67</v>
      </c>
      <c r="M24" s="10">
        <f>I24</f>
        <v>0</v>
      </c>
    </row>
    <row r="25" spans="1:13" s="21" customFormat="1" ht="29.25" customHeight="1" x14ac:dyDescent="0.25">
      <c r="A25" s="23">
        <v>21</v>
      </c>
      <c r="B25" s="35" t="s">
        <v>42</v>
      </c>
      <c r="C25" s="36" t="s">
        <v>45</v>
      </c>
      <c r="D25" s="23" t="s">
        <v>40</v>
      </c>
      <c r="E25" s="37">
        <v>9</v>
      </c>
      <c r="F25" s="39">
        <v>25000</v>
      </c>
      <c r="G25" s="23" t="s">
        <v>77</v>
      </c>
      <c r="H25" s="26" t="s">
        <v>101</v>
      </c>
      <c r="I25" s="8">
        <v>0</v>
      </c>
      <c r="J25" s="12">
        <v>0</v>
      </c>
      <c r="K25" s="8">
        <f t="shared" ref="K25" si="7">F25*J25</f>
        <v>0</v>
      </c>
      <c r="L25" s="8">
        <v>0</v>
      </c>
      <c r="M25" s="10">
        <f>I25+K25+L25</f>
        <v>0</v>
      </c>
    </row>
    <row r="26" spans="1:13" s="21" customFormat="1" ht="29.25" customHeight="1" x14ac:dyDescent="0.25">
      <c r="A26" s="23">
        <v>22</v>
      </c>
      <c r="B26" s="35" t="s">
        <v>42</v>
      </c>
      <c r="C26" s="36" t="s">
        <v>46</v>
      </c>
      <c r="D26" s="37" t="s">
        <v>16</v>
      </c>
      <c r="E26" s="23" t="s">
        <v>67</v>
      </c>
      <c r="F26" s="38" t="s">
        <v>67</v>
      </c>
      <c r="G26" s="37" t="s">
        <v>15</v>
      </c>
      <c r="H26" s="26" t="s">
        <v>87</v>
      </c>
      <c r="I26" s="8">
        <v>0</v>
      </c>
      <c r="J26" s="12">
        <v>0</v>
      </c>
      <c r="K26" s="9" t="s">
        <v>67</v>
      </c>
      <c r="L26" s="56" t="s">
        <v>67</v>
      </c>
      <c r="M26" s="10">
        <f t="shared" ref="M26:M27" si="8">I26</f>
        <v>0</v>
      </c>
    </row>
    <row r="27" spans="1:13" s="21" customFormat="1" ht="29.25" customHeight="1" x14ac:dyDescent="0.25">
      <c r="A27" s="23">
        <v>23</v>
      </c>
      <c r="B27" s="35" t="s">
        <v>42</v>
      </c>
      <c r="C27" s="36" t="s">
        <v>41</v>
      </c>
      <c r="D27" s="37" t="s">
        <v>14</v>
      </c>
      <c r="E27" s="23" t="s">
        <v>67</v>
      </c>
      <c r="F27" s="38" t="s">
        <v>67</v>
      </c>
      <c r="G27" s="37" t="s">
        <v>15</v>
      </c>
      <c r="H27" s="26" t="s">
        <v>104</v>
      </c>
      <c r="I27" s="8">
        <v>0</v>
      </c>
      <c r="J27" s="9" t="s">
        <v>67</v>
      </c>
      <c r="K27" s="9" t="s">
        <v>67</v>
      </c>
      <c r="L27" s="56" t="s">
        <v>67</v>
      </c>
      <c r="M27" s="10">
        <f t="shared" si="8"/>
        <v>0</v>
      </c>
    </row>
    <row r="28" spans="1:13" s="21" customFormat="1" ht="29.25" customHeight="1" x14ac:dyDescent="0.25">
      <c r="A28" s="23">
        <v>24</v>
      </c>
      <c r="B28" s="40" t="s">
        <v>51</v>
      </c>
      <c r="C28" s="36" t="s">
        <v>53</v>
      </c>
      <c r="D28" s="37" t="s">
        <v>52</v>
      </c>
      <c r="E28" s="37">
        <v>5</v>
      </c>
      <c r="F28" s="39">
        <v>11000</v>
      </c>
      <c r="G28" s="23" t="s">
        <v>81</v>
      </c>
      <c r="H28" s="26" t="s">
        <v>98</v>
      </c>
      <c r="I28" s="8">
        <v>0</v>
      </c>
      <c r="J28" s="12">
        <v>0</v>
      </c>
      <c r="K28" s="8">
        <f t="shared" ref="K28:K35" si="9">F28*J28</f>
        <v>0</v>
      </c>
      <c r="L28" s="8">
        <v>0</v>
      </c>
      <c r="M28" s="10">
        <f t="shared" ref="M28:M35" si="10">I28+K28+L28</f>
        <v>0</v>
      </c>
    </row>
    <row r="29" spans="1:13" s="21" customFormat="1" ht="29.25" customHeight="1" x14ac:dyDescent="0.25">
      <c r="A29" s="23">
        <v>25</v>
      </c>
      <c r="B29" s="40" t="s">
        <v>51</v>
      </c>
      <c r="C29" s="36" t="s">
        <v>55</v>
      </c>
      <c r="D29" s="37" t="s">
        <v>54</v>
      </c>
      <c r="E29" s="37">
        <v>5</v>
      </c>
      <c r="F29" s="39">
        <v>7800</v>
      </c>
      <c r="G29" s="23" t="s">
        <v>77</v>
      </c>
      <c r="H29" s="26" t="s">
        <v>98</v>
      </c>
      <c r="I29" s="8">
        <v>0</v>
      </c>
      <c r="J29" s="12">
        <v>0</v>
      </c>
      <c r="K29" s="8">
        <f t="shared" si="9"/>
        <v>0</v>
      </c>
      <c r="L29" s="8">
        <v>0</v>
      </c>
      <c r="M29" s="10">
        <f t="shared" si="10"/>
        <v>0</v>
      </c>
    </row>
    <row r="30" spans="1:13" s="21" customFormat="1" ht="29.25" customHeight="1" x14ac:dyDescent="0.25">
      <c r="A30" s="23">
        <v>26</v>
      </c>
      <c r="B30" s="40" t="s">
        <v>51</v>
      </c>
      <c r="C30" s="36" t="s">
        <v>57</v>
      </c>
      <c r="D30" s="37" t="s">
        <v>56</v>
      </c>
      <c r="E30" s="37">
        <v>9</v>
      </c>
      <c r="F30" s="39">
        <v>19000</v>
      </c>
      <c r="G30" s="23" t="s">
        <v>81</v>
      </c>
      <c r="H30" s="26" t="s">
        <v>98</v>
      </c>
      <c r="I30" s="8">
        <v>0</v>
      </c>
      <c r="J30" s="12">
        <v>0</v>
      </c>
      <c r="K30" s="8">
        <f t="shared" si="9"/>
        <v>0</v>
      </c>
      <c r="L30" s="8">
        <v>0</v>
      </c>
      <c r="M30" s="10">
        <f t="shared" si="10"/>
        <v>0</v>
      </c>
    </row>
    <row r="31" spans="1:13" s="41" customFormat="1" ht="29.25" customHeight="1" x14ac:dyDescent="0.25">
      <c r="A31" s="23">
        <v>27</v>
      </c>
      <c r="B31" s="40" t="s">
        <v>51</v>
      </c>
      <c r="C31" s="20" t="s">
        <v>7</v>
      </c>
      <c r="D31" s="37" t="s">
        <v>56</v>
      </c>
      <c r="E31" s="37">
        <v>9</v>
      </c>
      <c r="F31" s="39">
        <v>17800</v>
      </c>
      <c r="G31" s="23" t="s">
        <v>81</v>
      </c>
      <c r="H31" s="26" t="s">
        <v>98</v>
      </c>
      <c r="I31" s="8">
        <v>0</v>
      </c>
      <c r="J31" s="12">
        <v>0</v>
      </c>
      <c r="K31" s="8">
        <f t="shared" si="9"/>
        <v>0</v>
      </c>
      <c r="L31" s="8">
        <v>0</v>
      </c>
      <c r="M31" s="10">
        <f t="shared" si="10"/>
        <v>0</v>
      </c>
    </row>
    <row r="32" spans="1:13" s="21" customFormat="1" ht="29.25" customHeight="1" x14ac:dyDescent="0.25">
      <c r="A32" s="23">
        <v>28</v>
      </c>
      <c r="B32" s="40" t="s">
        <v>51</v>
      </c>
      <c r="C32" s="36" t="s">
        <v>59</v>
      </c>
      <c r="D32" s="37" t="s">
        <v>58</v>
      </c>
      <c r="E32" s="37">
        <v>5</v>
      </c>
      <c r="F32" s="39">
        <v>18500</v>
      </c>
      <c r="G32" s="23" t="s">
        <v>81</v>
      </c>
      <c r="H32" s="26" t="s">
        <v>84</v>
      </c>
      <c r="I32" s="8">
        <v>0</v>
      </c>
      <c r="J32" s="12">
        <v>0</v>
      </c>
      <c r="K32" s="8">
        <f t="shared" si="9"/>
        <v>0</v>
      </c>
      <c r="L32" s="8">
        <v>0</v>
      </c>
      <c r="M32" s="10">
        <f t="shared" si="10"/>
        <v>0</v>
      </c>
    </row>
    <row r="33" spans="1:14" s="21" customFormat="1" ht="29.25" customHeight="1" x14ac:dyDescent="0.25">
      <c r="A33" s="23">
        <v>29</v>
      </c>
      <c r="B33" s="40" t="s">
        <v>51</v>
      </c>
      <c r="C33" s="36" t="s">
        <v>60</v>
      </c>
      <c r="D33" s="37" t="s">
        <v>61</v>
      </c>
      <c r="E33" s="37">
        <v>5</v>
      </c>
      <c r="F33" s="39">
        <v>14600</v>
      </c>
      <c r="G33" s="23" t="s">
        <v>81</v>
      </c>
      <c r="H33" s="26" t="s">
        <v>83</v>
      </c>
      <c r="I33" s="8">
        <v>0</v>
      </c>
      <c r="J33" s="12">
        <v>0</v>
      </c>
      <c r="K33" s="8">
        <f t="shared" si="9"/>
        <v>0</v>
      </c>
      <c r="L33" s="8">
        <v>0</v>
      </c>
      <c r="M33" s="10">
        <f t="shared" si="10"/>
        <v>0</v>
      </c>
    </row>
    <row r="34" spans="1:14" s="21" customFormat="1" ht="29.25" customHeight="1" x14ac:dyDescent="0.25">
      <c r="A34" s="23">
        <v>30</v>
      </c>
      <c r="B34" s="40" t="s">
        <v>51</v>
      </c>
      <c r="C34" s="36" t="s">
        <v>62</v>
      </c>
      <c r="D34" s="37" t="s">
        <v>63</v>
      </c>
      <c r="E34" s="37">
        <v>7</v>
      </c>
      <c r="F34" s="39">
        <v>30800</v>
      </c>
      <c r="G34" s="23" t="s">
        <v>81</v>
      </c>
      <c r="H34" s="26" t="s">
        <v>85</v>
      </c>
      <c r="I34" s="8">
        <v>0</v>
      </c>
      <c r="J34" s="12">
        <v>0</v>
      </c>
      <c r="K34" s="8">
        <f t="shared" si="9"/>
        <v>0</v>
      </c>
      <c r="L34" s="8">
        <v>0</v>
      </c>
      <c r="M34" s="10">
        <f t="shared" si="10"/>
        <v>0</v>
      </c>
    </row>
    <row r="35" spans="1:14" s="21" customFormat="1" ht="38.25" x14ac:dyDescent="0.25">
      <c r="A35" s="23">
        <v>31</v>
      </c>
      <c r="B35" s="40" t="s">
        <v>51</v>
      </c>
      <c r="C35" s="36" t="s">
        <v>65</v>
      </c>
      <c r="D35" s="37" t="s">
        <v>64</v>
      </c>
      <c r="E35" s="23" t="s">
        <v>66</v>
      </c>
      <c r="F35" s="39">
        <v>20000</v>
      </c>
      <c r="G35" s="23" t="s">
        <v>81</v>
      </c>
      <c r="H35" s="26" t="s">
        <v>94</v>
      </c>
      <c r="I35" s="8">
        <v>0</v>
      </c>
      <c r="J35" s="12">
        <v>0</v>
      </c>
      <c r="K35" s="8">
        <f t="shared" si="9"/>
        <v>0</v>
      </c>
      <c r="L35" s="8">
        <v>0</v>
      </c>
      <c r="M35" s="10">
        <f t="shared" si="10"/>
        <v>0</v>
      </c>
    </row>
    <row r="36" spans="1:14" s="21" customFormat="1" ht="29.25" customHeight="1" x14ac:dyDescent="0.25">
      <c r="A36" s="23">
        <v>32</v>
      </c>
      <c r="B36" s="40" t="s">
        <v>51</v>
      </c>
      <c r="C36" s="36" t="s">
        <v>106</v>
      </c>
      <c r="D36" s="37" t="s">
        <v>107</v>
      </c>
      <c r="E36" s="23">
        <v>2</v>
      </c>
      <c r="F36" s="39" t="s">
        <v>67</v>
      </c>
      <c r="G36" s="23" t="s">
        <v>78</v>
      </c>
      <c r="H36" s="26" t="s">
        <v>108</v>
      </c>
      <c r="I36" s="8">
        <v>0</v>
      </c>
      <c r="J36" s="9" t="s">
        <v>67</v>
      </c>
      <c r="K36" s="9" t="s">
        <v>67</v>
      </c>
      <c r="L36" s="8">
        <v>0</v>
      </c>
      <c r="M36" s="11">
        <f>I36+L36</f>
        <v>0</v>
      </c>
    </row>
    <row r="37" spans="1:14" s="21" customFormat="1" ht="29.25" customHeight="1" x14ac:dyDescent="0.25">
      <c r="A37" s="23">
        <v>33</v>
      </c>
      <c r="B37" s="42" t="s">
        <v>68</v>
      </c>
      <c r="C37" s="20" t="s">
        <v>69</v>
      </c>
      <c r="D37" s="23" t="s">
        <v>37</v>
      </c>
      <c r="E37" s="23">
        <v>9</v>
      </c>
      <c r="F37" s="28">
        <v>14800</v>
      </c>
      <c r="G37" s="23" t="s">
        <v>81</v>
      </c>
      <c r="H37" s="26" t="s">
        <v>109</v>
      </c>
      <c r="I37" s="8">
        <v>0</v>
      </c>
      <c r="J37" s="12">
        <v>0</v>
      </c>
      <c r="K37" s="8">
        <f t="shared" ref="K37:K39" si="11">F37*J37</f>
        <v>0</v>
      </c>
      <c r="L37" s="8">
        <v>0</v>
      </c>
      <c r="M37" s="10">
        <f t="shared" ref="M29:M39" si="12">I37+K37+L37</f>
        <v>0</v>
      </c>
    </row>
    <row r="38" spans="1:14" s="21" customFormat="1" ht="29.25" customHeight="1" x14ac:dyDescent="0.25">
      <c r="A38" s="23">
        <v>34</v>
      </c>
      <c r="B38" s="43" t="s">
        <v>73</v>
      </c>
      <c r="C38" s="20" t="s">
        <v>70</v>
      </c>
      <c r="D38" s="23" t="s">
        <v>71</v>
      </c>
      <c r="E38" s="23">
        <v>9</v>
      </c>
      <c r="F38" s="28">
        <v>47200</v>
      </c>
      <c r="G38" s="23" t="s">
        <v>77</v>
      </c>
      <c r="H38" s="26" t="s">
        <v>102</v>
      </c>
      <c r="I38" s="8">
        <v>0</v>
      </c>
      <c r="J38" s="12">
        <v>0</v>
      </c>
      <c r="K38" s="8">
        <f t="shared" si="11"/>
        <v>0</v>
      </c>
      <c r="L38" s="8">
        <v>0</v>
      </c>
      <c r="M38" s="10">
        <f t="shared" si="12"/>
        <v>0</v>
      </c>
    </row>
    <row r="39" spans="1:14" s="21" customFormat="1" ht="29.25" customHeight="1" x14ac:dyDescent="0.25">
      <c r="A39" s="23">
        <v>35</v>
      </c>
      <c r="B39" s="43" t="s">
        <v>73</v>
      </c>
      <c r="C39" s="20" t="s">
        <v>72</v>
      </c>
      <c r="D39" s="23" t="s">
        <v>20</v>
      </c>
      <c r="E39" s="23">
        <v>5</v>
      </c>
      <c r="F39" s="28">
        <v>13200</v>
      </c>
      <c r="G39" s="23" t="s">
        <v>77</v>
      </c>
      <c r="H39" s="26" t="s">
        <v>103</v>
      </c>
      <c r="I39" s="8">
        <v>0</v>
      </c>
      <c r="J39" s="12">
        <v>0</v>
      </c>
      <c r="K39" s="8">
        <f t="shared" si="11"/>
        <v>0</v>
      </c>
      <c r="L39" s="8">
        <v>0</v>
      </c>
      <c r="M39" s="10">
        <f t="shared" si="12"/>
        <v>0</v>
      </c>
    </row>
    <row r="40" spans="1:14" s="49" customFormat="1" ht="29.25" customHeight="1" x14ac:dyDescent="0.25">
      <c r="A40" s="23">
        <v>36</v>
      </c>
      <c r="B40" s="44" t="s">
        <v>74</v>
      </c>
      <c r="C40" s="45" t="s">
        <v>48</v>
      </c>
      <c r="D40" s="46" t="s">
        <v>75</v>
      </c>
      <c r="E40" s="47">
        <v>2</v>
      </c>
      <c r="F40" s="48">
        <v>5500</v>
      </c>
      <c r="G40" s="23" t="s">
        <v>76</v>
      </c>
      <c r="H40" s="46" t="s">
        <v>115</v>
      </c>
      <c r="I40" s="8">
        <v>0</v>
      </c>
      <c r="J40" s="12">
        <v>0</v>
      </c>
      <c r="K40" s="8">
        <f>F40*J40</f>
        <v>0</v>
      </c>
      <c r="L40" s="9" t="s">
        <v>67</v>
      </c>
      <c r="M40" s="11">
        <f t="shared" ref="M40:M41" si="13">I40+K40</f>
        <v>0</v>
      </c>
      <c r="N40" s="22"/>
    </row>
    <row r="41" spans="1:14" s="49" customFormat="1" ht="29.25" customHeight="1" thickBot="1" x14ac:dyDescent="0.3">
      <c r="A41" s="23">
        <v>37</v>
      </c>
      <c r="B41" s="44" t="s">
        <v>74</v>
      </c>
      <c r="C41" s="45" t="s">
        <v>48</v>
      </c>
      <c r="D41" s="46" t="s">
        <v>75</v>
      </c>
      <c r="E41" s="47">
        <v>4</v>
      </c>
      <c r="F41" s="48">
        <v>15300</v>
      </c>
      <c r="G41" s="23" t="s">
        <v>76</v>
      </c>
      <c r="H41" s="46" t="s">
        <v>91</v>
      </c>
      <c r="I41" s="13">
        <v>0</v>
      </c>
      <c r="J41" s="14">
        <v>0</v>
      </c>
      <c r="K41" s="13">
        <f>F41*J41</f>
        <v>0</v>
      </c>
      <c r="L41" s="15" t="s">
        <v>67</v>
      </c>
      <c r="M41" s="16">
        <f t="shared" si="13"/>
        <v>0</v>
      </c>
      <c r="N41" s="22"/>
    </row>
    <row r="42" spans="1:14" s="21" customFormat="1" ht="13.5" thickTop="1" x14ac:dyDescent="0.2">
      <c r="A42" s="41"/>
      <c r="F42" s="1" t="s">
        <v>129</v>
      </c>
      <c r="H42" s="41"/>
      <c r="M42" s="60">
        <f>SUM(M5:M41)</f>
        <v>0</v>
      </c>
    </row>
    <row r="43" spans="1:14" s="21" customFormat="1" ht="54" customHeight="1" x14ac:dyDescent="0.25">
      <c r="A43" s="41"/>
      <c r="F43" s="57"/>
      <c r="H43" s="41"/>
    </row>
    <row r="45" spans="1:14" x14ac:dyDescent="0.2">
      <c r="B45" s="58" t="s">
        <v>125</v>
      </c>
    </row>
    <row r="46" spans="1:14" x14ac:dyDescent="0.2">
      <c r="B46" s="58" t="s">
        <v>127</v>
      </c>
      <c r="F46" s="1"/>
      <c r="H46" s="1"/>
      <c r="J46" s="2"/>
      <c r="M46" s="59" t="s">
        <v>126</v>
      </c>
    </row>
    <row r="47" spans="1:14" x14ac:dyDescent="0.2">
      <c r="F47" s="1"/>
      <c r="H47" s="1"/>
      <c r="J47" s="2"/>
      <c r="M47" s="59" t="s">
        <v>128</v>
      </c>
    </row>
  </sheetData>
  <autoFilter ref="A3:H42"/>
  <pageMargins left="0.11811023622047245" right="0.11811023622047245" top="0.15748031496062992" bottom="0.19685039370078741" header="0.31496062992125984" footer="0.31496062992125984"/>
  <pageSetup paperSize="9" scale="5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Stadler</dc:creator>
  <cp:lastModifiedBy>Monika Koszykowska</cp:lastModifiedBy>
  <cp:lastPrinted>2017-01-27T11:04:26Z</cp:lastPrinted>
  <dcterms:created xsi:type="dcterms:W3CDTF">2015-08-11T06:47:09Z</dcterms:created>
  <dcterms:modified xsi:type="dcterms:W3CDTF">2017-03-17T10:30:56Z</dcterms:modified>
</cp:coreProperties>
</file>